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69984917" sheetId="1" r:id="rId4"/>
  </sheets>
  <definedNames/>
  <calcPr calcId="999999" calcMode="auto" calcCompleted="1" fullCalcOnLoad="0" forceFullCalc="0"/>
</workbook>
</file>

<file path=xl/sharedStrings.xml><?xml version="1.0" encoding="utf-8"?>
<sst xmlns="http://schemas.openxmlformats.org/spreadsheetml/2006/main" uniqueCount="89">
  <si>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</si>
  <si>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</si>
  <si>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</si>
  <si>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</si>
  <si>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</si>
  <si>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</si>
  <si>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</si>
  <si>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</si>
  <si>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</si>
  <si>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</si>
  <si>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</si>
  <si>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</si>
  <si>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</si>
  <si>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</si>
  <si>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</si>
  <si>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</si>
  <si>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</si>
  <si>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</si>
  <si>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Darwin Startups</t>
  </si>
  <si>
    <t>Venture Capital</t>
  </si>
  <si>
    <t>SC-401, Km 04, s/n Saco Grande, Florianópolis, 88032 005, Brazil</t>
  </si>
  <si>
    <t>Santa Catarina</t>
  </si>
  <si>
    <t>BR</t>
  </si>
  <si>
    <t>https://darwinstartups.com/</t>
  </si>
  <si>
    <t>https://www.linkedin.com/company/darwinstartups</t>
  </si>
  <si>
    <t>ola@darwinstartups.com</t>
  </si>
  <si>
    <t>Darwin Startups is a Brazilian accelerator founded in 2015, dedicated to fostering early-stage startups by providing comprehensive support, including initial investment, mentorship, training, and strategic connections. With a fund size of $20 million, it has invested in over 100 startups across sectors such as fintech, technology, big data, analytics, and telecommunications. The accelerator collaborates with leading corporations like Google for Startups, B3, RTM, Safra, and TransUnion to enhance the growth and scalability of its portfolio companies.The accelerator's investment strategy is agnostic and flexible, aiming to develop innovative companies by focusing on sectors with high growth potential. It primarily targets early-stage startups in Brazil, offering investments ranging from $50,000 to $150,000. The selection criteria emphasize high-growth potential, innovative and committed entrepreneurial teams, and disruptive solutions in strategic sectors.Darwin Startups provides specialized mentorship, strategic connections with leading corporations, and a comprehensive acceleration program to add value to its portfolio companies. Its mission is to develop the entrepreneurial ecosystem and transform the lives of people and companies by supporting startups in their journey from inception to market leadership.</t>
  </si>
  <si>
    <t>Pre-Seed, Seed</t>
  </si>
  <si>
    <t>Technology, Healthcare, Telecommunications, Education, Agriculture, FinTech, Logistics, Big Data, Analytics</t>
  </si>
  <si>
    <t>Brazil</t>
  </si>
  <si>
    <t>High-growth potential, Innovative and committed entrepreneurial teams, Disruptive solutions in strategic sectors</t>
  </si>
  <si>
    <t>Caravela Capital</t>
  </si>
  <si>
    <t>Rua Elvira 250, São Paulo, 02249 010, Brazil</t>
  </si>
  <si>
    <t>São Paulo</t>
  </si>
  <si>
    <t>https://caravela.capital/en/</t>
  </si>
  <si>
    <t>contato@caravela.capital</t>
  </si>
  <si>
    <t>+55 (41) 4103-9485</t>
  </si>
  <si>
    <t>Caravela Capital is a Brazilian venture capital firm that specializes in early-stage investments across various sectors in Latin America. The firm focuses on pre-seed, seed, and Series A funding rounds, aiming to support entrepreneurs who challenge the status quo to build extraordinary companies. Caravela Capital employs a sector-agnostic strategy, seeking high-growth market potential and scalable products.The firm's investment approach is characterized by a rigorous analytical method and a robust network of successful entrepreneurs who act as mentors, sharing experiences and guidance to accelerate the growth of portfolio companies. Caravela Capital has made 54 investments, with its most recent investment in January 2025 when PX.Center raised a new funding round. The firm has raised two funds, with the latest being Caravela US Fund II, announced on August 3, 2022.Caravela Capital's portfolio reflects a commitment to transforming the startup landscape in Latin America. The firm distinguishes itself with a top-tier analysis method and a high-quality pipeline, leading to outstanding returns and sustainable growth. As of December 2025, Caravela Capital remains an active and influential player in the venture capital ecosystem, contributing to the development and scaling of innovative companies across the region.</t>
  </si>
  <si>
    <t>Pre-Seed, Seed, Series A</t>
  </si>
  <si>
    <t>Financial Services, Technology, Healthcare, Energy, Consumer Goods, Real Estate, Telecommunications, Media, Retail, Education, Agriculture, Logistics, Transportation, Manufacturing, Tourism</t>
  </si>
  <si>
    <t>Brazil, Mexico, Chile, Argentina, Colombia, Peru, El Salvador, Bolivia, Panama, Uruguay, Dominican Republic, Costa Rica, Ecuador, Paraguay, Guatemala, Honduras, Nicaragua, Cuba, Trinidad and Tobago, Jamaica</t>
  </si>
  <si>
    <t>Exceptional founders, Scalable products, High-growth market potential</t>
  </si>
  <si>
    <t>PX.Center, Allie Systems, aMORA, SaúdeBliss</t>
  </si>
  <si>
    <t>Avalon Capital</t>
  </si>
  <si>
    <t>Private Investment Firm</t>
  </si>
  <si>
    <t>R. Buenos Aires, 71 - Batel Curitiba - PR - Brasil CEP 80250-070</t>
  </si>
  <si>
    <t>Paraná</t>
  </si>
  <si>
    <t>https://www.avaloncapital.com.br/</t>
  </si>
  <si>
    <t>contato@avaloncapital.com.br</t>
  </si>
  <si>
    <t>0800-722-9123</t>
  </si>
  <si>
    <t>Avalon Capital is a Brazilian private investment firm specializing in technical, fundamental, and algorithmic trading strategies across various asset classes, including cryptocurrencies, commodities, and hedge funds. The firm focuses on delivering consistent, risk-adjusted returns by leveraging advanced trading techniques and a deep understanding of global markets.With a team boasting over a decade of experience in the cryptocurrency market, Avalon Capital employs automated algorithms developed and extensively tested by its technical team. These algorithms are implemented in secure cloud computing environments, ensuring transparency and security in investment management. The firm's portfolio consists of positions in the crypto market, primarily based on asset movement and derivative instruments, without taking fundamentalist views on currencies.Avalon Capital emphasizes comprehensive risk management, monitoring all positions 24/7. Automated routines ensure limited exposure per currency and parity of arbitrage positions. Metrics such as Net Exposure and Value at Risk are carefully controlled by the risk team, reflecting the firm's commitment to safeguarding investor capital while pursuing profitable opportunities.</t>
  </si>
  <si>
    <t>Growth, Late Stage</t>
  </si>
  <si>
    <t>Crypto, Commodities, Hedge Funds</t>
  </si>
  <si>
    <t>Financial Services, Technology, Finance, Asset Management, Leasing, Investment Management, Cryptocurrency, Trading, Hedge Funds, Commodities, Consulting, Risk Management, High-Frequency Trading, Arbitrage, Global Partnerships</t>
  </si>
  <si>
    <t>United States, Europe, Asia, Brazil</t>
  </si>
  <si>
    <t>Perfin Investimentos</t>
  </si>
  <si>
    <t>Rua Amauri, 255, 2º andar, Itaim Bibi, São Paulo</t>
  </si>
  <si>
    <t>https://www.perfin.com.br/</t>
  </si>
  <si>
    <t>comercial@perfin.com.br</t>
  </si>
  <si>
    <t>+55 11 2526-2400</t>
  </si>
  <si>
    <t>Perfin Investimentos is a prominent Brazilian private investment firm specializing in equities, infrastructure, and wealth management. Founded in 2007, the firm is headquartered in São Paulo and operates through three distinct business units: Perfin Equities, Perfin Infra, and Perfin Wealth Management. Each unit focuses on its respective area, providing tailored investment solutions to a diverse clientele.The firm's investment strategy emphasizes value creation through strategic partnerships and disciplined portfolio management. Perfin seeks to deliver exceptional and sustainable returns by investing in high-quality assets across various sectors, including energy, utilities, telecommunications, transportation, real estate, healthcare, education, consumer goods, technology, media, retail, agriculture, mining, and more. The firm is committed to social and environmental responsibility, ensuring that its investments contribute positively to society.With a team of experienced professionals, Perfin has established a strong track record in the Brazilian market. The firm's approach combines rigorous fundamental analysis with strict risk controls, transparency, and ethical principles. This methodology has enabled Perfin to build long-term relationships with investors and stakeholders, fostering a prosperous cycle of investments.</t>
  </si>
  <si>
    <t>Growth, Late Stage, Pre-IPO, Buyout, Turnaround, Distressed</t>
  </si>
  <si>
    <t>Equities, Infrastructure, Wealth Management</t>
  </si>
  <si>
    <t>Financial Services, Technology, Healthcare, Energy, Consumer Goods, Real Estate, Infrastructure, Telecommunications, Utilities, Media, Retail, Education, Agriculture, Transportation, Mining</t>
  </si>
  <si>
    <t>Focus on Brazilian market, Preference for long-term partnerships, Commitment to social and environmental responsibility</t>
  </si>
  <si>
    <t>Gemini Energy, Equipav, Energisa, Barclays Capital, Merrill Lynch, Credit Suisse, M Square, Wharton, FSB Comunicações, Paulo Cirulli, Ralph Gustavo Rosenberg, Alexandre Yochihito Sabanai, Paulo Ghedine, Bianca Ghedine, José Roberto Ermirio de Moraes Filho, Gaspar Gasparian Neto, Rodrigo Lisboa Bonafé, Daniel Augusto Tucci Chaver, Vitor Paschoal</t>
  </si>
  <si>
    <t>Monashees</t>
  </si>
  <si>
    <t>Rua Samuel Morse, nº 74, conjunto 93, São Paulo</t>
  </si>
  <si>
    <t>https://www.monashees.com.br</t>
  </si>
  <si>
    <t>https://www.linkedin.com/company/monashees</t>
  </si>
  <si>
    <t>contact@monashees.com.br</t>
  </si>
  <si>
    <t>+55 (11) 5501-2063</t>
  </si>
  <si>
    <t>Monashees is a Brazilian venture capital firm founded in 2005, dedicated to supporting entrepreneurs in building scalable and impactful businesses. The firm focuses on early-stage investments in technology companies across Latin America and the United States, aiming to foster innovation and growth in the region. Monashees provides strategic guidance, mentorship, and access to a global network to help startups scale and succeed.The firm's investment strategy emphasizes sectors such as fintech, healthtech, edtech, SaaS, e-commerce, logistics, supply chain management, cyber security, insurance, machine learning, artificial intelligence, retail, payments, banking, and consumer goods. Monashees typically invests in seed, Series A, and Series B stages, targeting companies with high growth potential and a commitment to creating innovative solutions.Over the years, Monashees has built a diverse portfolio, including notable companies like Rappi, Pipedrive, Loggi, Neoway, ContaAzul, Enjoei, Neon, MadeiraMadeira, Ualá, Yellow, and Grupo Zap. The firm's active involvement in portfolio companies, long-term partnerships, and commitment to sustainable growth have contributed to the success and expansion of these startups in the competitive Latin American market.</t>
  </si>
  <si>
    <t>Seed, Series A, Series B</t>
  </si>
  <si>
    <t>Technology, Banking, Insurance, Retail, Consumer, HealthTech, EdTech, FinTech, E-commerce, Logistics, SaaS, Artificial Intelligence, Machine Learning, Cyber Security, Music, Payments, Supply Chain Management</t>
  </si>
  <si>
    <t>United States, Brazil, Mexico, Chile, Argentina, Colombia, Peru, El Salvador, Bolivia, Panama, Uruguay, Dominican Republic, Costa Rica, Ecuador, Paraguay, Guatemala, Honduras, Nicaragua, Cuba, Jamaica</t>
  </si>
  <si>
    <t>Innovative technology solutions, Scalable business models, Strong founding teams, Commitment to sustainable growth, High growth potential, Commitment to scalability and impact</t>
  </si>
  <si>
    <t>Rappi, Loggi, Creditas, Frubana, Vammo, Pipedrive, Neoway, ContaAzul, Enjoei, Neon, MadeiraMadeira, Ualá, Yellow, Grupo Zap</t>
  </si>
  <si>
    <t>Mate Pencz</t>
  </si>
  <si>
    <t>Private Investor</t>
  </si>
  <si>
    <t>São Paulo, Brazil</t>
  </si>
  <si>
    <t>https://www.loft.com.br</t>
  </si>
  <si>
    <t>mate@loft.com.br</t>
  </si>
  <si>
    <t>(11) 4118-5638</t>
  </si>
  <si>
    <t>Mate Pencz is a Brazilian entrepreneur and angel investor known for his contributions to the real estate and technology sectors. He co-founded Loft, a leading real estate marketplace in Brazil, which has raised over $90 million since its inception in 2018. Prior to Loft, Pencz co-founded Printi, an e-commerce platform for customized materials and services, securing more than $70 million in capital from investors including Cimpress. Additionally, he serves as a Co-Founder and Investment Partner at Canary, a prominent seed-stage technology investment firm in Brazil. Before relocating to Brazil, Pencz worked at financial institutions such as Morgan Stanley and Goldman Sachs after earning a degree in economics from Harvard University. In 2015, he and his co-founder Florian were recognized in Forbes' 30 Under 30 list in the Manufacturing &amp; Industry category.Pencz's investment focus spans real estate, consumer internet, and enterprise software, with a particular emphasis on seed and Series A stages. His geographical focus includes Brazil, the United States, and India. Notable investments in his portfolio include HappyFresh, Back4App, Gympass, Reverbcom, Investorise, WorldSense, 99, QuintoAndar, Revelo, Meliuz, Parafuzocom, Bluesmart, Home61, Jetty, Oliver, Quero Education, CARS24, Volanty, Guiche Virtual, Spotify, Instacart, DigiKala, Airbnb, Flaviar, and Platzi.Pencz's strategic approach combines his entrepreneurial experience with a keen eye for innovative startups, aiming to drive growth and transformation in the sectors he invests in. His leadership at Loft and Canary reflects his commitment to fostering innovation and supporting the next generation of entrepreneurs in Brazil and beyond.</t>
  </si>
  <si>
    <t>Seed, Series A, Pre-Seed</t>
  </si>
  <si>
    <t>Real Estate, Consumer Internet, Enterprise Software</t>
  </si>
  <si>
    <t>Technology, Real Estate, Consumer Internet, Enterprise Software</t>
  </si>
  <si>
    <t>United States, India, Brazil</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</si>
</sst>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darwin-startups" TargetMode="External"/><Relationship Id="rId_hyperlink_2" Type="http://schemas.openxmlformats.org/officeDocument/2006/relationships/hyperlink" Target="https://investorlist.com/investor/caravela-capital" TargetMode="External"/><Relationship Id="rId_hyperlink_3" Type="http://schemas.openxmlformats.org/officeDocument/2006/relationships/hyperlink" Target="https://investorlist.com/investor/avalon-capital" TargetMode="External"/><Relationship Id="rId_hyperlink_4" Type="http://schemas.openxmlformats.org/officeDocument/2006/relationships/hyperlink" Target="https://investorlist.com/investor/perfin-investimentos" TargetMode="External"/><Relationship Id="rId_hyperlink_5" Type="http://schemas.openxmlformats.org/officeDocument/2006/relationships/hyperlink" Target="https://investorlist.com/investor/monashees" TargetMode="External"/><Relationship Id="rId_hyperlink_6" Type="http://schemas.openxmlformats.org/officeDocument/2006/relationships/hyperlink" Target="https://investorlist.com/investor/mate-pencz" TargetMode="External"/><Relationship Id="rId_hyperlink_7" Type="http://schemas.openxmlformats.org/officeDocument/2006/relationships/hyperlink" Target="https://investorlist.com/list/investors-focused-on-brazi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HYPERLINK("https://investorlist.com/investor/darwin-startups", "View Profile")</f>
        <v>View Profile</v>
      </c>
      <c r="B2" t="s">
        <v>18</v>
      </c>
      <c r="C2" t="s">
        <v>19</v>
      </c>
      <c r="D2" t="s">
        <v>20</v>
      </c>
      <c r="E2" t="s">
        <v>21</v>
      </c>
      <c r="F2" t="s">
        <v>22</v>
      </c>
      <c r="G2" t="s">
        <v>23</v>
      </c>
      <c r="H2" t="s">
        <v>24</v>
      </c>
      <c r="I2" t="s">
        <v>25</v>
      </c>
      <c r="J2"/>
      <c r="K2" t="s">
        <v>26</v>
      </c>
      <c r="L2">
        <v>2015</v>
      </c>
      <c r="M2" t="s">
        <v>27</v>
      </c>
      <c r="N2" t="s">
        <v>19</v>
      </c>
      <c r="O2" t="s">
        <v>28</v>
      </c>
      <c r="P2" t="s">
        <v>29</v>
      </c>
      <c r="Q2" t="s">
        <v>30</v>
      </c>
      <c r="R2"/>
    </row>
    <row r="3" spans="1:18">
      <c r="A3" s="2" t="str">
        <f>HYPERLINK("https://investorlist.com/investor/caravela-capital", "View Profile")</f>
        <v>View Profile</v>
      </c>
      <c r="B3" t="s">
        <v>31</v>
      </c>
      <c r="C3" t="s">
        <v>19</v>
      </c>
      <c r="D3" t="s">
        <v>32</v>
      </c>
      <c r="E3" t="s">
        <v>33</v>
      </c>
      <c r="F3" t="s">
        <v>22</v>
      </c>
      <c r="G3" t="s">
        <v>34</v>
      </c>
      <c r="H3"/>
      <c r="I3" t="s">
        <v>35</v>
      </c>
      <c r="J3" t="s">
        <v>36</v>
      </c>
      <c r="K3" t="s">
        <v>37</v>
      </c>
      <c r="L3">
        <v>2019</v>
      </c>
      <c r="M3" t="s">
        <v>38</v>
      </c>
      <c r="N3" t="s">
        <v>19</v>
      </c>
      <c r="O3" t="s">
        <v>39</v>
      </c>
      <c r="P3" t="s">
        <v>40</v>
      </c>
      <c r="Q3" t="s">
        <v>41</v>
      </c>
      <c r="R3" t="s">
        <v>42</v>
      </c>
    </row>
    <row r="4" spans="1:18">
      <c r="A4" s="2" t="str">
        <f>HYPERLINK("https://investorlist.com/investor/avalon-capital", "View Profile")</f>
        <v>View Profile</v>
      </c>
      <c r="B4" t="s">
        <v>43</v>
      </c>
      <c r="C4" t="s">
        <v>44</v>
      </c>
      <c r="D4" t="s">
        <v>45</v>
      </c>
      <c r="E4" t="s">
        <v>46</v>
      </c>
      <c r="F4" t="s">
        <v>22</v>
      </c>
      <c r="G4" t="s">
        <v>47</v>
      </c>
      <c r="H4"/>
      <c r="I4" t="s">
        <v>48</v>
      </c>
      <c r="J4" t="s">
        <v>49</v>
      </c>
      <c r="K4" t="s">
        <v>50</v>
      </c>
      <c r="L4">
        <v>0</v>
      </c>
      <c r="M4" t="s">
        <v>51</v>
      </c>
      <c r="N4" t="s">
        <v>52</v>
      </c>
      <c r="O4" t="s">
        <v>53</v>
      </c>
      <c r="P4" t="s">
        <v>54</v>
      </c>
      <c r="Q4"/>
      <c r="R4"/>
    </row>
    <row r="5" spans="1:18">
      <c r="A5" s="2" t="str">
        <f>HYPERLINK("https://investorlist.com/investor/perfin-investimentos", "View Profile")</f>
        <v>View Profile</v>
      </c>
      <c r="B5" t="s">
        <v>55</v>
      </c>
      <c r="C5" t="s">
        <v>44</v>
      </c>
      <c r="D5" t="s">
        <v>56</v>
      </c>
      <c r="E5" t="s">
        <v>33</v>
      </c>
      <c r="F5" t="s">
        <v>22</v>
      </c>
      <c r="G5" t="s">
        <v>57</v>
      </c>
      <c r="H5"/>
      <c r="I5" t="s">
        <v>58</v>
      </c>
      <c r="J5" t="s">
        <v>59</v>
      </c>
      <c r="K5" t="s">
        <v>60</v>
      </c>
      <c r="L5">
        <v>2007</v>
      </c>
      <c r="M5" t="s">
        <v>61</v>
      </c>
      <c r="N5" t="s">
        <v>62</v>
      </c>
      <c r="O5" t="s">
        <v>63</v>
      </c>
      <c r="P5" t="s">
        <v>29</v>
      </c>
      <c r="Q5" t="s">
        <v>64</v>
      </c>
      <c r="R5" t="s">
        <v>65</v>
      </c>
    </row>
    <row r="6" spans="1:18">
      <c r="A6" s="2" t="str">
        <f>HYPERLINK("https://investorlist.com/investor/monashees", "View Profile")</f>
        <v>View Profile</v>
      </c>
      <c r="B6" t="s">
        <v>66</v>
      </c>
      <c r="C6" t="s">
        <v>19</v>
      </c>
      <c r="D6" t="s">
        <v>67</v>
      </c>
      <c r="E6" t="s">
        <v>33</v>
      </c>
      <c r="F6" t="s">
        <v>22</v>
      </c>
      <c r="G6" t="s">
        <v>68</v>
      </c>
      <c r="H6" t="s">
        <v>69</v>
      </c>
      <c r="I6" t="s">
        <v>70</v>
      </c>
      <c r="J6" t="s">
        <v>71</v>
      </c>
      <c r="K6" t="s">
        <v>72</v>
      </c>
      <c r="L6">
        <v>2005</v>
      </c>
      <c r="M6" t="s">
        <v>73</v>
      </c>
      <c r="N6" t="s">
        <v>19</v>
      </c>
      <c r="O6" t="s">
        <v>74</v>
      </c>
      <c r="P6" t="s">
        <v>75</v>
      </c>
      <c r="Q6" t="s">
        <v>76</v>
      </c>
      <c r="R6" t="s">
        <v>77</v>
      </c>
    </row>
    <row r="7" spans="1:18">
      <c r="A7" s="2" t="str">
        <f>HYPERLINK("https://investorlist.com/investor/mate-pencz", "View Profile")</f>
        <v>View Profile</v>
      </c>
      <c r="B7" t="s">
        <v>78</v>
      </c>
      <c r="C7" t="s">
        <v>79</v>
      </c>
      <c r="D7" t="s">
        <v>80</v>
      </c>
      <c r="E7" t="s">
        <v>33</v>
      </c>
      <c r="F7" t="s">
        <v>22</v>
      </c>
      <c r="G7" t="s">
        <v>81</v>
      </c>
      <c r="H7"/>
      <c r="I7" t="s">
        <v>82</v>
      </c>
      <c r="J7" t="s">
        <v>83</v>
      </c>
      <c r="K7" t="s">
        <v>84</v>
      </c>
      <c r="L7"/>
      <c r="M7" t="s">
        <v>85</v>
      </c>
      <c r="N7" t="s">
        <v>86</v>
      </c>
      <c r="O7" t="s">
        <v>87</v>
      </c>
      <c r="P7" t="s">
        <v>88</v>
      </c>
      <c r="Q7"/>
      <c r="R7"/>
    </row>
    <row r="9" spans="1:18">
      <c r="A9" s="3" t="str">
        <f>HYPERLINK("https://investorlist.com/list/investors-focused-on-brazil",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69984917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2025-12-22T01:21:18+00:00</dcterms:created>
  <dcterms:modified xsi:type="dcterms:W3CDTF">2025-12-22T01:21:18+00:00</dcterms:modified>
  <dc:title>Untitled Spreadsheet</dc:title>
  <dc:description/>
  <dc:subject/>
  <cp:keywords/>
  <cp:category/>
</cp:coreProperties>
</file>