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84200311" sheetId="1" r:id="rId4"/>
  </sheets>
  <definedNames/>
  <calcPr calcId="999999" calcMode="auto" calcCompleted="1" fullCalcOnLoad="0" forceFullCalc="0"/>
</workbook>
</file>

<file path=xl/sharedStrings.xml><?xml version="1.0" encoding="utf-8"?>
<sst xmlns="http://schemas.openxmlformats.org/spreadsheetml/2006/main" uniqueCount="84">
  <si>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</si>
  <si>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</si>
  <si>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</si>
  <si>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</si>
  <si>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</si>
  <si>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</si>
  <si>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</si>
  <si>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</si>
  <si>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</si>
  <si>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</si>
  <si>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</si>
  <si>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</si>
  <si>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</si>
  <si>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</si>
  <si>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</si>
  <si>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</si>
  <si>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</si>
  <si>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</si>
  <si>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Anchorage Capital Group, L.L.C.</t>
  </si>
  <si>
    <t>Hedge Fund</t>
  </si>
  <si>
    <t>610 Broadway, 6th Floor, New York, NY 10012</t>
  </si>
  <si>
    <t>New York</t>
  </si>
  <si>
    <t>US</t>
  </si>
  <si>
    <t>https://anchoragecap.com/</t>
  </si>
  <si>
    <t>investorrelations@anchoragecapital.com</t>
  </si>
  <si>
    <t>(212) 432 4600</t>
  </si>
  <si>
    <t>Anchorage Capital Group, L.L.C. is a New York-based registered investment adviser founded in 2003. The firm manages private investment funds across the credit, special situations, and illiquid investment markets of North America and Europe, with a particular focus on defaulted and leveraged issuers. Anchorage is known for its expertise in distressed securities and has a reputation as one of the world's most prominent vulture funds. The firm's investment strategies include capital structure arbitrage, curve and paired trades, and directional investment strategies such as total return, reorganization, liquidation, and direct loan investments. Anchorage's team comprises over 100 employees, including investment professionals and support staff.The firm's assets under management were reported to be approximately $32 billion in 2022. Anchorage's offices are located in New York, London, Luxembourg, and Sydney, reflecting its global investment reach. The firm's leadership includes Chairman and Co-Founder Kevin Ulrich, who also serves as the portfolio manager for the Legacy Funds, and President and Partner Natalie Birrell, who manages the firm's day-to-day operations. Anchorage's investment approach combines bottom-up fundamental research with active trading, focusing on a wide range of assets across the credit spectrum and throughout a company's capital structure, including performing loans and bonds, distressed debt, special situations, and structured credit. The firm primarily invests in both the U.S. and Europe, seeking to capture attractive opportunities across the corporate credit spectrum. Anchorage's values emphasize intellectual honesty, ethics, discipline, collaboration, partnership, and innovation, fostering a culture of mutual respect and high ethical standards. The firm is a signatory to the Principles for Responsible Investment, reflecting its commitment to responsible investment practices.</t>
  </si>
  <si>
    <t>Distressed, Buyout, Turnaround</t>
  </si>
  <si>
    <t>Distressed and Special Situations, Private Equity, Venture Capital</t>
  </si>
  <si>
    <t>Financial Services, Technology, Healthcare, Energy, Consumer Goods, Real Estate, Telecommunications, Media, Investment Management, Private Equity, Credit, Venture Capital, Hedge Funds, Structured Credit, Distressed Securities</t>
  </si>
  <si>
    <t>United States, United Kingdom, Australia, Luxembourg, New Zealand</t>
  </si>
  <si>
    <t>Accredited investors only, Subject to regulatory approvals, Investment horizon: 3-7 years, Diversification requirements, Due diligence process, Compliance with applicable laws and regulations, Adherence to fund's investment strategy, Commitment to responsible investment practices</t>
  </si>
  <si>
    <t>PG&amp;E Corporation, Dish Network Corporation, Houghton Mifflin Harcourt Company, Palantir Technologies Inc., EZCORP Inc., Shopify Inc., Goodrich Petroleum Corporation</t>
  </si>
  <si>
    <t>AlleyCorp</t>
  </si>
  <si>
    <t>Venture Capital</t>
  </si>
  <si>
    <t>1633 Broadway 38th Floor, New York, NY 10019</t>
  </si>
  <si>
    <t>https://alleycorp.com/</t>
  </si>
  <si>
    <t>https://www.linkedin.com/company/alleycorp</t>
  </si>
  <si>
    <t>info@alleycorp.com</t>
  </si>
  <si>
    <t>+1 646-747-0245</t>
  </si>
  <si>
    <t>AlleyCorp is a New York-based venture capital firm that specializes in founding and investing in transformative companies across various sectors, including technology, healthcare, robotics, and economic infrastructure. Founded by serial entrepreneur Kevin Ryan, the firm has been instrumental in building and supporting some of New York's most successful tech companies, such as MongoDB, Gilt Groupe, Business Insider, Zola, and Nomad Health. AlleyCorp operates without outside limited partners, allowing it to take a flexible and hands-on approach to nurturing startups from inception through various growth stages.The firm's investment strategy focuses on early-stage companies, primarily participating in pre-seed, seed, and Series A funding rounds. AlleyCorp's expertise spans multiple industries, including media, e-commerce, fintech, biotech, diagnostics, materials science, semiconductors, artificial intelligence, education, social impact, and climate change. This diverse portfolio reflects the firm's commitment to fostering innovation across a broad spectrum of sectors. In addition to its investment activities, AlleyCorp has launched specialized funds, such as the $100 million Healthcare Fund, to address specific industry needs and opportunities.AlleyCorp's unique model combines the roles of founder and investor, enabling it to provide comprehensive support to its portfolio companies. This approach includes originating ideas, assembling teams, providing initial funding, and maintaining integral leadership throughout the company's lifecycle. The firm's dedication to its portfolio is evident in its active involvement in company development, from the initial pitch to potential IPOs. This hands-on philosophy has established AlleyCorp as a central figure in New York's robust and growing tech ecosystem, contributing significantly to the city's reputation as a hub for innovation and entrepreneurship.</t>
  </si>
  <si>
    <t>Pre-Seed, Seed, Series A</t>
  </si>
  <si>
    <t>Technology, Healthcare, Media, Education, FinTech, E-commerce, Artificial Intelligence, Diagnostics, Biotech, Semiconductors, Robotics, Materials Science, Climate Change, Social Impact, Economic Infrastructure</t>
  </si>
  <si>
    <t>United States</t>
  </si>
  <si>
    <t>Early-stage technology companies, Innovative business models, Scalable growth potential, Strong founding teams</t>
  </si>
  <si>
    <t>MongoDB, Gilt Groupe, Business Insider, Zola, Nomad Health, Pearl Health, Diana Health, Transcend Therapeutics, Flatiron Health, Groups Recover Together, Cityblock Health, Clover Health, PatientPing, Vori Health, Memora Health</t>
  </si>
  <si>
    <t>Argentum Capital Partners</t>
  </si>
  <si>
    <t>Private Equity</t>
  </si>
  <si>
    <t>60 Madison Avenue Suite 701, New York, NY 10010</t>
  </si>
  <si>
    <t>https://www.argentumgroup.com</t>
  </si>
  <si>
    <t>info@argentumgroup.com</t>
  </si>
  <si>
    <t>+1 212-949-6262</t>
  </si>
  <si>
    <t>Argentum Capital Partners is a New York-based growth equity firm that partners with entrepreneurial owners to build industry-leading B2B software, technology-enabled services, healthcare, and business services companies. Since raising its first fund in 1990, Argentum has invested in over 90 companies and supported more than 200 add-on acquisitions. The firm focuses on companies with revenues between $5 million and $25 million, providing capital to accelerate growth, fund acquisitions, or generate shareholder liquidity. Argentum fills the gap between early-stage venture capital and later-stage private equity by targeting bootstrapped companies seeking $5 million to $15 million of capital.Argentum's investment strategy emphasizes shared ownership for value creation, actively originating and executing strategic initiatives, customer relationships, and acquisitions on behalf of its portfolio companies. The firm implements the 'Argentum playbook' to build best practices, financial reporting, KPIs, banking and audit relationships, and executive teams. This approach has led to a track record of successful investments and value creation in its portfolio companies.The firm's partners have worked together for more than 20 years, bringing deep experience and a collaborative approach to their investments. Argentum's focus on capital-efficient, growth-oriented companies with recurring revenue streams and sustainable margins has positioned it as a leading investor in the lower middle market. The firm's commitment to partnership investing and active involvement in portfolio companies has contributed to its reputation as a trusted and effective growth equity investor.</t>
  </si>
  <si>
    <t>Growth, Buyout</t>
  </si>
  <si>
    <t>Technology, Healthcare, Business Services</t>
  </si>
  <si>
    <t>Capital-efficient companies with revenues between $5 million and $25 million, Recurring revenue streams, Demonstrated growth and sustainable margins, Strong and committed leadership, Operating in highly fragmented industries with meaningful barriers to entry and competitive advantages</t>
  </si>
  <si>
    <t>Helium-3 Ventures</t>
  </si>
  <si>
    <t>New York, NY</t>
  </si>
  <si>
    <t>https://www.helium-3ventures.com/</t>
  </si>
  <si>
    <t>contact@helium-3ventures.com</t>
  </si>
  <si>
    <t>Helium-3 Ventures is a New York-based venture capital firm that invests in early-stage technology companies with a focus on clean energy, advanced materials, communications, and space exploration. The firm seeks to back founders driving innovation across industries, from earth-focused clean technologies to space ventures. Helium-3 Ventures offers support beyond capital, including recruiting assistance, branding guidance, on-demand office space in New York City, and access to proprietary data and corporate contacts.The firm's investment strategy targets seed, early, and growth-stage companies, deploying investments ranging from $100,000 to $5 million, with an average investment around $1.5 million. Its portfolio spans sectors such as renewable energy, clean technology, advanced materials, communications, electric vehicles, and recycling, alongside ventures in satellite and in-space manufacturing. Helium-3 Ventures looks for ventures that address global challenges and have the potential for large-scale impact, supporting entrepreneurs as they expand and refine their business models.A significant portion of Helium-3 Ventures’ investments focus on sustainability and battery innovation. Recent funding includes Princeton NuEnergy, which recycles lithium-ion batteries for a circular supply chain, and General Fusion, developing fusion energy systems. Deep geothermal developer Quaise, advanced geothermal firm Sage Geosystems, and modular pumped storage provider Quidnet broaden the clean energy mix. The firm also invests in companies like Posh, which specializes in automating the recycling of electric vehicle batteries through the use of robotic arms and computer vision technology, addressing challenges in the disassembly process and contributing to the establishment of a circular economy in the electric vehicle sector.Helium-3 Ventures is committed to supporting entrepreneurs who are developing innovative solutions to global challenges, particularly in the realms of clean energy and sustainability. By providing both financial backing and strategic support, the firm aims to foster the growth of companies that have the potential to make a significant impact on the world.</t>
  </si>
  <si>
    <t>Seed, Early Stage, Series A, Series B, Growth, Late Stage, Pre-IPO</t>
  </si>
  <si>
    <t>Technology, Healthcare, Energy, Consumer Goods, Media, Retail, Software, Education, Renewable Energy, E-commerce, Logistics, Aerospace, Entertainment, Data Services, Electric Vehicles, Circular Economy, Clean Energy, Energy Storage, Communications, Space Technology, Events, Fusion Energy, Clean Technology, Space Exploration, Advanced Materials, Geothermal Energy, Hydrogen Energy, Recycling, Sustainable Manufacturing, Battery Innovation</t>
  </si>
  <si>
    <t>United States, United Kingdom, Canada, Germany, Japan, Australia, Singapore, China, India, Brazil, France, Denmark, Mexico, South Korea, Netherlands, South Africa, New Zealand, Sweden, Norway, Finland</t>
  </si>
  <si>
    <t>Innovative technology solutions, Scalable business models, Strong management teams, High growth potential, Market differentiation</t>
  </si>
  <si>
    <t>Alga, Astranis, Blackcart, Boom, Cart.com, Contraline, Span, Stoke, Teamworks, Tixr</t>
  </si>
  <si>
    <t>Lattice Ventures</t>
  </si>
  <si>
    <t>https://www.lattice.vc/</t>
  </si>
  <si>
    <t>template.placeholder@gmail.com</t>
  </si>
  <si>
    <t>(212) 555-0123</t>
  </si>
  <si>
    <t>Lattice Ventures is a network-driven venture capital firm based in New York City, focusing on early-stage technology companies. The firm invests in entrepreneurs who have a personal understanding of the problems they aim to solve, emphasizing the importance of a compelling vision, strong skills, and a deep passion for the outcome. Lattice Ventures believes that connections to experienced operators, peers, and industry experts at the right time can dramatically accelerate company growth, and they prioritize funding the best and accelerating their portfolio with the right networks.The firm's investment strategy targets industries that are hungry for innovation, particularly those where technologies can achieve defensibility through network effects. Lattice Ventures works closely with each portfolio company on growth, talent acquisition, and identifying the right resources to accelerate them to their next inflection point. They understand the challenges entrepreneurs face and how today's decisions can impact future funding rounds.Partners Brittany Laughlin and Vanessa Pestritto have a history of advising companies and each other for years. They founded Lattice Ventures to address the market need for value-added investors at the seed stage, offering operational advice and industry access. Brittany Laughlin previously served as General Manager at Union Square Ventures, managing a portfolio that includes companies like Etsy, Twitter, SoundCloud, Tumblr, Lending Club, and Kickstarter. Vanessa Pestritto was the Executive Director of New York Angels, where she sourced and managed deal flow and the growing investor network. Both partners bring extensive experience and a commitment to supporting entrepreneurs in building lasting businesses.</t>
  </si>
  <si>
    <t>Seed, Series A</t>
  </si>
  <si>
    <t>Technology</t>
  </si>
  <si>
    <t>Entrepreneurs with a personal understanding of the problems they aim to solve, Strong vision, skills, and passion for the outcome, Companies in industries hungry for innovation with technologies defensible via network effects</t>
  </si>
  <si>
    <t>Spring St. Group</t>
  </si>
  <si>
    <t>Family Office</t>
  </si>
  <si>
    <t>134 Spring St, New York, NY</t>
  </si>
  <si>
    <t>https://www.springstgroup.nyc</t>
  </si>
  <si>
    <t>info@springstgroup.nyc</t>
  </si>
  <si>
    <t>Spring St. Group is a single-family office based in New York City, specializing in venture capital and operational support for forward-thinking companies. The firm provides capital and resources to emerging brands committed to quality, wellness, and ingenuity, aiming to serve its portfolio companies in a developmental and advisory capacity.The firm's investments span various stages and sectors, including healthcare services, e-commerce infrastructure, consumer products, and financial technology. Backed by a core business with deep experience in distribution, pharmacy, e-commerce technology, and large-scale retail, Spring St. Group leverages its network and technology to provide efficient solutions to its portfolio companies.Additionally, Spring St. Group operates a startup studio, Rhizome Ventures, which strategically partners with businesses to provide expertise and tools that allow them to grow beyond their current capabilities. These services encompass e-commerce technology, pharmacy, telemedicine, product development, and branding.</t>
  </si>
  <si>
    <t>Early Stage, Growth, Late Stage</t>
  </si>
  <si>
    <t>Venture Capital, Private Equity</t>
  </si>
  <si>
    <t>Healthcare, Consumer Goods, Retail, Financial Technology, Hospitality</t>
  </si>
  <si>
    <t>Commitment to quality and ingenuity, Focus on emerging brands, Operational support alongside investment</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</si>
</sst>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nchorage-capital-group-l-l-c" TargetMode="External"/><Relationship Id="rId_hyperlink_2" Type="http://schemas.openxmlformats.org/officeDocument/2006/relationships/hyperlink" Target="https://investorlist.com/investor/alleycorp" TargetMode="External"/><Relationship Id="rId_hyperlink_3" Type="http://schemas.openxmlformats.org/officeDocument/2006/relationships/hyperlink" Target="https://investorlist.com/investor/argentum-capital-partners" TargetMode="External"/><Relationship Id="rId_hyperlink_4" Type="http://schemas.openxmlformats.org/officeDocument/2006/relationships/hyperlink" Target="https://investorlist.com/investor/helium-3-ventures" TargetMode="External"/><Relationship Id="rId_hyperlink_5" Type="http://schemas.openxmlformats.org/officeDocument/2006/relationships/hyperlink" Target="https://investorlist.com/investor/lattice-ventures" TargetMode="External"/><Relationship Id="rId_hyperlink_6" Type="http://schemas.openxmlformats.org/officeDocument/2006/relationships/hyperlink" Target="https://investorlist.com/investor/spring-st-group" TargetMode="External"/><Relationship Id="rId_hyperlink_7" Type="http://schemas.openxmlformats.org/officeDocument/2006/relationships/hyperlink" Target="https://investorlist.com/list/new-york-based-investo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HYPERLINK("https://investorlist.com/investor/anchorage-capital-group-l-l-c", "View Profile")</f>
        <v>View Profile</v>
      </c>
      <c r="B2" t="s">
        <v>18</v>
      </c>
      <c r="C2" t="s">
        <v>19</v>
      </c>
      <c r="D2" t="s">
        <v>20</v>
      </c>
      <c r="E2" t="s">
        <v>21</v>
      </c>
      <c r="F2" t="s">
        <v>22</v>
      </c>
      <c r="G2" t="s">
        <v>23</v>
      </c>
      <c r="H2"/>
      <c r="I2" t="s">
        <v>24</v>
      </c>
      <c r="J2" t="s">
        <v>25</v>
      </c>
      <c r="K2" t="s">
        <v>26</v>
      </c>
      <c r="L2">
        <v>2003</v>
      </c>
      <c r="M2" t="s">
        <v>27</v>
      </c>
      <c r="N2" t="s">
        <v>28</v>
      </c>
      <c r="O2" t="s">
        <v>29</v>
      </c>
      <c r="P2" t="s">
        <v>30</v>
      </c>
      <c r="Q2" t="s">
        <v>31</v>
      </c>
      <c r="R2" t="s">
        <v>32</v>
      </c>
    </row>
    <row r="3" spans="1:18">
      <c r="A3" s="2" t="str">
        <f>HYPERLINK("https://investorlist.com/investor/alleycorp", "View Profile")</f>
        <v>View Profile</v>
      </c>
      <c r="B3" t="s">
        <v>33</v>
      </c>
      <c r="C3" t="s">
        <v>34</v>
      </c>
      <c r="D3" t="s">
        <v>35</v>
      </c>
      <c r="E3" t="s">
        <v>21</v>
      </c>
      <c r="F3" t="s">
        <v>22</v>
      </c>
      <c r="G3" t="s">
        <v>36</v>
      </c>
      <c r="H3" t="s">
        <v>37</v>
      </c>
      <c r="I3" t="s">
        <v>38</v>
      </c>
      <c r="J3" t="s">
        <v>39</v>
      </c>
      <c r="K3" t="s">
        <v>40</v>
      </c>
      <c r="L3">
        <v>2007</v>
      </c>
      <c r="M3" t="s">
        <v>41</v>
      </c>
      <c r="N3" t="s">
        <v>34</v>
      </c>
      <c r="O3" t="s">
        <v>42</v>
      </c>
      <c r="P3" t="s">
        <v>43</v>
      </c>
      <c r="Q3" t="s">
        <v>44</v>
      </c>
      <c r="R3" t="s">
        <v>45</v>
      </c>
    </row>
    <row r="4" spans="1:18">
      <c r="A4" s="2" t="str">
        <f>HYPERLINK("https://investorlist.com/investor/argentum-capital-partners", "View Profile")</f>
        <v>View Profile</v>
      </c>
      <c r="B4" t="s">
        <v>46</v>
      </c>
      <c r="C4" t="s">
        <v>47</v>
      </c>
      <c r="D4" t="s">
        <v>48</v>
      </c>
      <c r="E4" t="s">
        <v>21</v>
      </c>
      <c r="F4" t="s">
        <v>22</v>
      </c>
      <c r="G4" t="s">
        <v>49</v>
      </c>
      <c r="H4"/>
      <c r="I4" t="s">
        <v>50</v>
      </c>
      <c r="J4" t="s">
        <v>51</v>
      </c>
      <c r="K4" t="s">
        <v>52</v>
      </c>
      <c r="L4">
        <v>1988</v>
      </c>
      <c r="M4" t="s">
        <v>53</v>
      </c>
      <c r="N4" t="s">
        <v>47</v>
      </c>
      <c r="O4" t="s">
        <v>54</v>
      </c>
      <c r="P4" t="s">
        <v>43</v>
      </c>
      <c r="Q4" t="s">
        <v>55</v>
      </c>
      <c r="R4"/>
    </row>
    <row r="5" spans="1:18">
      <c r="A5" s="2" t="str">
        <f>HYPERLINK("https://investorlist.com/investor/helium-3-ventures", "View Profile")</f>
        <v>View Profile</v>
      </c>
      <c r="B5" t="s">
        <v>56</v>
      </c>
      <c r="C5" t="s">
        <v>34</v>
      </c>
      <c r="D5" t="s">
        <v>57</v>
      </c>
      <c r="E5" t="s">
        <v>21</v>
      </c>
      <c r="F5" t="s">
        <v>22</v>
      </c>
      <c r="G5" t="s">
        <v>58</v>
      </c>
      <c r="H5"/>
      <c r="I5" t="s">
        <v>59</v>
      </c>
      <c r="J5"/>
      <c r="K5" t="s">
        <v>60</v>
      </c>
      <c r="L5">
        <v>2021</v>
      </c>
      <c r="M5" t="s">
        <v>61</v>
      </c>
      <c r="N5" t="s">
        <v>34</v>
      </c>
      <c r="O5" t="s">
        <v>62</v>
      </c>
      <c r="P5" t="s">
        <v>63</v>
      </c>
      <c r="Q5" t="s">
        <v>64</v>
      </c>
      <c r="R5" t="s">
        <v>65</v>
      </c>
    </row>
    <row r="6" spans="1:18">
      <c r="A6" s="2" t="str">
        <f>HYPERLINK("https://investorlist.com/investor/lattice-ventures", "View Profile")</f>
        <v>View Profile</v>
      </c>
      <c r="B6" t="s">
        <v>66</v>
      </c>
      <c r="C6" t="s">
        <v>34</v>
      </c>
      <c r="D6" t="s">
        <v>57</v>
      </c>
      <c r="E6" t="s">
        <v>21</v>
      </c>
      <c r="F6" t="s">
        <v>22</v>
      </c>
      <c r="G6" t="s">
        <v>67</v>
      </c>
      <c r="H6"/>
      <c r="I6" t="s">
        <v>68</v>
      </c>
      <c r="J6" t="s">
        <v>69</v>
      </c>
      <c r="K6" t="s">
        <v>70</v>
      </c>
      <c r="L6">
        <v>0</v>
      </c>
      <c r="M6" t="s">
        <v>71</v>
      </c>
      <c r="N6" t="s">
        <v>34</v>
      </c>
      <c r="O6" t="s">
        <v>72</v>
      </c>
      <c r="P6" t="s">
        <v>43</v>
      </c>
      <c r="Q6" t="s">
        <v>73</v>
      </c>
      <c r="R6"/>
    </row>
    <row r="7" spans="1:18">
      <c r="A7" s="2" t="str">
        <f>HYPERLINK("https://investorlist.com/investor/spring-st-group", "View Profile")</f>
        <v>View Profile</v>
      </c>
      <c r="B7" t="s">
        <v>74</v>
      </c>
      <c r="C7" t="s">
        <v>75</v>
      </c>
      <c r="D7" t="s">
        <v>76</v>
      </c>
      <c r="E7" t="s">
        <v>21</v>
      </c>
      <c r="F7" t="s">
        <v>22</v>
      </c>
      <c r="G7" t="s">
        <v>77</v>
      </c>
      <c r="H7"/>
      <c r="I7" t="s">
        <v>78</v>
      </c>
      <c r="J7"/>
      <c r="K7" t="s">
        <v>79</v>
      </c>
      <c r="L7">
        <v>2018</v>
      </c>
      <c r="M7" t="s">
        <v>80</v>
      </c>
      <c r="N7" t="s">
        <v>81</v>
      </c>
      <c r="O7" t="s">
        <v>82</v>
      </c>
      <c r="P7" t="s">
        <v>43</v>
      </c>
      <c r="Q7" t="s">
        <v>83</v>
      </c>
      <c r="R7"/>
    </row>
    <row r="9" spans="1:18">
      <c r="A9" s="3" t="str">
        <f>HYPERLINK("https://investorlist.com/list/new-york-based-investors",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84200311</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2025-12-19T21:35:31+00:00</dcterms:created>
  <dcterms:modified xsi:type="dcterms:W3CDTF">2025-12-19T21:35:31+00:00</dcterms:modified>
  <dc:title>Untitled Spreadsheet</dc:title>
  <dc:description/>
  <dc:subject/>
  <cp:keywords/>
  <cp:category/>
</cp:coreProperties>
</file>